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97" activeTab="0"/>
  </bookViews>
  <sheets>
    <sheet name="Додаток 1" sheetId="1" r:id="rId1"/>
  </sheets>
  <definedNames>
    <definedName name="_xlnm.Print_Titles" localSheetId="0">'Додаток 1'!$10:$10</definedName>
    <definedName name="_xlnm.Print_Area" localSheetId="0">'Додаток 1'!$A$1:$G$96</definedName>
  </definedNames>
  <calcPr fullCalcOnLoad="1"/>
</workbook>
</file>

<file path=xl/sharedStrings.xml><?xml version="1.0" encoding="utf-8"?>
<sst xmlns="http://schemas.openxmlformats.org/spreadsheetml/2006/main" count="96" uniqueCount="95">
  <si>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</si>
  <si>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</si>
  <si>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</si>
  <si>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</si>
  <si>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</si>
  <si>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</si>
  <si>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</si>
  <si>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</si>
  <si>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</si>
  <si>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</si>
  <si>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</si>
  <si>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</si>
  <si>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</si>
  <si>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</si>
  <si>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</si>
  <si>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</si>
  <si>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</si>
  <si>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Субвенції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</si>
  <si>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</si>
  <si>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</si>
  <si>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</si>
  <si>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</si>
  <si>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</si>
  <si>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</si>
  <si>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</si>
  <si>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</si>
  <si>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</si>
  <si>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</si>
  <si>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</si>
  <si>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</si>
  <si>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</si>
  <si>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</si>
  <si>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</si>
  <si>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Інші субвенції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</si>
  <si>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</si>
  <si>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</si>
  <si>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</si>
  <si>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</si>
  <si>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</si>
  <si>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</si>
  <si>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</si>
  <si>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</si>
  <si>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</si>
  <si>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</si>
  <si>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</si>
  <si>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</si>
  <si>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</si>
  <si>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</si>
  <si>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</si>
  <si>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</si>
  <si>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</si>
  <si>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</si>
  <si>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</si>
  <si>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</si>
  <si>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</si>
  <si>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</si>
  <si>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</si>
  <si>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</si>
  <si>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</si>
  <si>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</si>
  <si>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</si>
  <si>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</si>
  <si>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</si>
  <si>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</si>
  <si>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</si>
  <si>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</si>
  <si>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</si>
  <si>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</si>
  <si>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</si>
  <si>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</si>
  <si>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</si>
  <si>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</si>
  <si>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</si>
  <si>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Рентна плата за користування надрами для видобування корисних копалин місцевого значення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</si>
  <si>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</si>
  <si>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</si>
  <si>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</si>
  <si>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</si>
  <si>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</si>
  <si>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</si>
  <si>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</si>
  <si>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 xml:space="preserve">   Зміни до додатку 1 до рішення міської ради від 26 січня 2015 року "Про міський бюджет на 2015 рік"                                                                                                             "Доходи  міського бюджету  на 2015 рік"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</si>
  <si>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</si>
  <si>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Рентна плата за спеціальне викоритсання лісових ресурсів</t>
  </si>
  <si>
    <t>Авансові внески з податку на прибуток підприємств та фінансових установ комунальної власності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</si>
  <si>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</si>
  <si>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</si>
  <si>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</si>
  <si>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</si>
  <si>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</si>
  <si>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</si>
  <si>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</si>
  <si>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</si>
  <si>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>Додаток №1                                                                      до рішення міської ради                                                       від 12 серпня 2015 року                                                            "Про внесення змін до рішення міської ради від 26.01.2015 року "Про міський бюджет на 2015 рік"</t>
  </si>
  <si>
    <t xml:space="preserve">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</si>
</sst>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  <numFmt numFmtId="186" formatCode="0.000"/>
    <numFmt numFmtId="187" formatCode="#,##0.0"/>
  </numFmts>
  <fonts count="47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0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6" fillId="0" borderId="0" applyNumberForma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2" fillId="0" borderId="0">
      <alignment/>
      <protection/>
    </xf>
    <xf numFmtId="0" fontId="17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4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99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24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24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2" fontId="6" fillId="24" borderId="10" xfId="0" applyNumberFormat="1" applyFont="1" applyFill="1" applyBorder="1" applyAlignment="1" applyProtection="1">
      <alignment horizontal="right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19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4" fontId="6" fillId="24" borderId="10" xfId="0" applyNumberFormat="1" applyFont="1" applyFill="1" applyBorder="1" applyAlignment="1" applyProtection="1">
      <alignment horizontal="center" vertical="justify"/>
      <protection/>
    </xf>
    <xf numFmtId="0" fontId="20" fillId="0" borderId="11" xfId="0" applyFont="1" applyFill="1" applyBorder="1" applyAlignment="1">
      <alignment horizontal="left" wrapText="1"/>
    </xf>
    <xf numFmtId="4" fontId="5" fillId="25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justify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vertical="justify"/>
      <protection/>
    </xf>
    <xf numFmtId="0" fontId="39" fillId="0" borderId="10" xfId="0" applyNumberFormat="1" applyFont="1" applyFill="1" applyBorder="1" applyAlignment="1" applyProtection="1">
      <alignment horizontal="center" vertical="top"/>
      <protection/>
    </xf>
    <xf numFmtId="4" fontId="39" fillId="0" borderId="10" xfId="0" applyNumberFormat="1" applyFont="1" applyFill="1" applyBorder="1" applyAlignment="1" applyProtection="1">
      <alignment horizontal="center" vertical="justify"/>
      <protection/>
    </xf>
    <xf numFmtId="4" fontId="40" fillId="0" borderId="10" xfId="0" applyNumberFormat="1" applyFont="1" applyFill="1" applyBorder="1" applyAlignment="1" applyProtection="1">
      <alignment horizontal="center" vertical="justify"/>
      <protection/>
    </xf>
    <xf numFmtId="0" fontId="40" fillId="0" borderId="10" xfId="0" applyNumberFormat="1" applyFont="1" applyFill="1" applyBorder="1" applyAlignment="1" applyProtection="1">
      <alignment horizontal="left" vertical="top" wrapText="1"/>
      <protection/>
    </xf>
    <xf numFmtId="4" fontId="41" fillId="0" borderId="10" xfId="0" applyNumberFormat="1" applyFont="1" applyFill="1" applyBorder="1" applyAlignment="1" applyProtection="1">
      <alignment horizontal="center" vertical="justify"/>
      <protection/>
    </xf>
    <xf numFmtId="4" fontId="40" fillId="0" borderId="10" xfId="0" applyNumberFormat="1" applyFont="1" applyFill="1" applyBorder="1" applyAlignment="1" applyProtection="1">
      <alignment vertical="top" wrapText="1"/>
      <protection/>
    </xf>
    <xf numFmtId="0" fontId="40" fillId="0" borderId="10" xfId="0" applyNumberFormat="1" applyFont="1" applyFill="1" applyBorder="1" applyAlignment="1" applyProtection="1">
      <alignment horizontal="center" vertical="top"/>
      <protection/>
    </xf>
    <xf numFmtId="0" fontId="40" fillId="0" borderId="10" xfId="53" applyFont="1" applyBorder="1" applyAlignment="1">
      <alignment wrapText="1"/>
      <protection/>
    </xf>
    <xf numFmtId="0" fontId="43" fillId="0" borderId="0" xfId="0" applyNumberFormat="1" applyFont="1" applyFill="1" applyBorder="1" applyAlignment="1" applyProtection="1">
      <alignment vertical="top"/>
      <protection/>
    </xf>
    <xf numFmtId="0" fontId="44" fillId="0" borderId="0" xfId="0" applyNumberFormat="1" applyFont="1" applyFill="1" applyBorder="1" applyAlignment="1" applyProtection="1">
      <alignment vertical="top"/>
      <protection/>
    </xf>
    <xf numFmtId="0" fontId="45" fillId="0" borderId="0" xfId="0" applyNumberFormat="1" applyFont="1" applyFill="1" applyBorder="1" applyAlignment="1" applyProtection="1">
      <alignment vertical="top"/>
      <protection/>
    </xf>
    <xf numFmtId="0" fontId="46" fillId="0" borderId="0" xfId="0" applyNumberFormat="1" applyFont="1" applyFill="1" applyBorder="1" applyAlignment="1" applyProtection="1">
      <alignment vertical="top"/>
      <protection/>
    </xf>
    <xf numFmtId="0" fontId="39" fillId="0" borderId="10" xfId="0" applyNumberFormat="1" applyFont="1" applyFill="1" applyBorder="1" applyAlignment="1" applyProtection="1">
      <alignment horizontal="left" vertical="top" wrapText="1"/>
      <protection/>
    </xf>
    <xf numFmtId="4" fontId="39" fillId="0" borderId="10" xfId="0" applyNumberFormat="1" applyFont="1" applyFill="1" applyBorder="1" applyAlignment="1" applyProtection="1">
      <alignment vertical="top" wrapText="1"/>
      <protection/>
    </xf>
    <xf numFmtId="0" fontId="43" fillId="0" borderId="0" xfId="0" applyNumberFormat="1" applyFont="1" applyFill="1" applyBorder="1" applyAlignment="1" applyProtection="1">
      <alignment vertical="top"/>
      <protection/>
    </xf>
    <xf numFmtId="0" fontId="21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ок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97"/>
  <sheetViews>
    <sheetView tabSelected="1" view="pageBreakPreview" zoomScale="78" zoomScaleNormal="70" zoomScaleSheetLayoutView="78" zoomScalePageLayoutView="0" workbookViewId="0" topLeftCell="A1">
      <selection activeCell="B64" sqref="B64"/>
    </sheetView>
  </sheetViews>
  <sheetFormatPr defaultColWidth="9.140625" defaultRowHeight="12.75"/>
  <cols>
    <col min="1" max="1" width="13.00390625" style="15" customWidth="1"/>
    <col min="2" max="2" width="63.00390625" style="38" customWidth="1"/>
    <col min="3" max="3" width="24.28125" style="38" customWidth="1"/>
    <col min="4" max="4" width="21.28125" style="32" bestFit="1" customWidth="1"/>
    <col min="5" max="5" width="19.57421875" style="32" bestFit="1" customWidth="1"/>
    <col min="6" max="6" width="18.28125" style="32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3"/>
    </row>
    <row r="2" spans="5:7" ht="12.75" customHeight="1">
      <c r="E2" s="88" t="s">
        <v>93</v>
      </c>
      <c r="F2" s="88"/>
      <c r="G2" s="88"/>
    </row>
    <row r="3" spans="5:7" ht="18.75" customHeight="1">
      <c r="E3" s="88"/>
      <c r="F3" s="88"/>
      <c r="G3" s="88"/>
    </row>
    <row r="4" spans="5:7" ht="47.25" customHeight="1">
      <c r="E4" s="88"/>
      <c r="F4" s="88"/>
      <c r="G4" s="88"/>
    </row>
    <row r="5" spans="5:6" ht="18.75">
      <c r="E5" s="33"/>
      <c r="F5" s="33"/>
    </row>
    <row r="6" spans="1:6" ht="64.5" customHeight="1">
      <c r="A6" s="98" t="s">
        <v>81</v>
      </c>
      <c r="B6" s="98"/>
      <c r="C6" s="98"/>
      <c r="D6" s="98"/>
      <c r="E6" s="98"/>
      <c r="F6" s="98"/>
    </row>
    <row r="7" spans="2:6" ht="18">
      <c r="B7" s="39"/>
      <c r="C7" s="39"/>
      <c r="F7" s="34"/>
    </row>
    <row r="8" spans="1:6" s="5" customFormat="1" ht="20.25" customHeight="1">
      <c r="A8" s="89" t="s">
        <v>35</v>
      </c>
      <c r="B8" s="91" t="s">
        <v>75</v>
      </c>
      <c r="C8" s="91" t="s">
        <v>76</v>
      </c>
      <c r="D8" s="93" t="s">
        <v>0</v>
      </c>
      <c r="E8" s="95" t="s">
        <v>1</v>
      </c>
      <c r="F8" s="96"/>
    </row>
    <row r="9" spans="1:6" s="5" customFormat="1" ht="51.75" customHeight="1">
      <c r="A9" s="90"/>
      <c r="B9" s="92"/>
      <c r="C9" s="97"/>
      <c r="D9" s="94"/>
      <c r="E9" s="35" t="s">
        <v>2</v>
      </c>
      <c r="F9" s="36" t="s">
        <v>21</v>
      </c>
    </row>
    <row r="10" spans="1:6" s="20" customFormat="1" ht="22.5" customHeight="1">
      <c r="A10" s="19">
        <v>1</v>
      </c>
      <c r="B10" s="40">
        <v>2</v>
      </c>
      <c r="C10" s="40" t="s">
        <v>77</v>
      </c>
      <c r="D10" s="19" t="s">
        <v>78</v>
      </c>
      <c r="E10" s="19" t="s">
        <v>79</v>
      </c>
      <c r="F10" s="19" t="s">
        <v>80</v>
      </c>
    </row>
    <row r="11" spans="1:6" s="25" customFormat="1" ht="18" customHeight="1">
      <c r="A11" s="21">
        <v>10000000</v>
      </c>
      <c r="B11" s="41" t="s">
        <v>3</v>
      </c>
      <c r="C11" s="50">
        <f>D11+E11</f>
        <v>15211586</v>
      </c>
      <c r="D11" s="55">
        <f>D12+D18+D21+D22+D39</f>
        <v>15211586</v>
      </c>
      <c r="E11" s="55"/>
      <c r="F11" s="55"/>
    </row>
    <row r="12" spans="1:6" s="5" customFormat="1" ht="31.5">
      <c r="A12" s="12">
        <v>11000000</v>
      </c>
      <c r="B12" s="17" t="s">
        <v>4</v>
      </c>
      <c r="C12" s="51">
        <f aca="true" t="shared" si="0" ref="C12:C84">D12+E12</f>
        <v>10634955</v>
      </c>
      <c r="D12" s="56">
        <f>SUM(D13,D15)</f>
        <v>10634955</v>
      </c>
      <c r="E12" s="56"/>
      <c r="F12" s="56"/>
    </row>
    <row r="13" spans="1:6" ht="15.75">
      <c r="A13" s="10">
        <v>11010000</v>
      </c>
      <c r="B13" s="22" t="s">
        <v>43</v>
      </c>
      <c r="C13" s="57">
        <f t="shared" si="0"/>
        <v>10034363</v>
      </c>
      <c r="D13" s="58">
        <v>10034363</v>
      </c>
      <c r="E13" s="58"/>
      <c r="F13" s="58"/>
    </row>
    <row r="14" spans="1:7" ht="47.25">
      <c r="A14" s="79">
        <v>11010400</v>
      </c>
      <c r="B14" s="80" t="s">
        <v>85</v>
      </c>
      <c r="C14" s="78">
        <v>19363</v>
      </c>
      <c r="D14" s="75">
        <v>19363</v>
      </c>
      <c r="E14" s="75"/>
      <c r="F14" s="75"/>
      <c r="G14" s="84"/>
    </row>
    <row r="15" spans="1:6" ht="18" customHeight="1">
      <c r="A15" s="10">
        <v>11020000</v>
      </c>
      <c r="B15" s="22" t="s">
        <v>5</v>
      </c>
      <c r="C15" s="57">
        <f t="shared" si="0"/>
        <v>600592</v>
      </c>
      <c r="D15" s="58">
        <v>600592</v>
      </c>
      <c r="E15" s="58"/>
      <c r="F15" s="58"/>
    </row>
    <row r="16" spans="1:6" s="7" customFormat="1" ht="31.5">
      <c r="A16" s="11">
        <v>11020200</v>
      </c>
      <c r="B16" s="44" t="s">
        <v>45</v>
      </c>
      <c r="C16" s="78">
        <v>403428</v>
      </c>
      <c r="D16" s="75">
        <v>403428</v>
      </c>
      <c r="E16" s="60"/>
      <c r="F16" s="60"/>
    </row>
    <row r="17" spans="1:6" s="7" customFormat="1" ht="31.5">
      <c r="A17" s="79">
        <v>11023200</v>
      </c>
      <c r="B17" s="76" t="s">
        <v>84</v>
      </c>
      <c r="C17" s="78">
        <v>197164</v>
      </c>
      <c r="D17" s="75">
        <v>197164</v>
      </c>
      <c r="E17" s="74"/>
      <c r="F17" s="74"/>
    </row>
    <row r="18" spans="1:6" s="5" customFormat="1" ht="31.5">
      <c r="A18" s="23">
        <v>13000000</v>
      </c>
      <c r="B18" s="24" t="s">
        <v>92</v>
      </c>
      <c r="C18" s="61">
        <f t="shared" si="0"/>
        <v>23920</v>
      </c>
      <c r="D18" s="62">
        <v>23920</v>
      </c>
      <c r="E18" s="62"/>
      <c r="F18" s="62"/>
    </row>
    <row r="19" spans="1:6" s="5" customFormat="1" ht="15.75">
      <c r="A19" s="73">
        <v>13010200</v>
      </c>
      <c r="B19" s="76" t="s">
        <v>83</v>
      </c>
      <c r="C19" s="78">
        <v>1920</v>
      </c>
      <c r="D19" s="75">
        <v>1920</v>
      </c>
      <c r="E19" s="77"/>
      <c r="F19" s="77"/>
    </row>
    <row r="20" spans="1:6" s="7" customFormat="1" ht="31.5">
      <c r="A20" s="8">
        <v>13030200</v>
      </c>
      <c r="B20" s="4" t="s">
        <v>73</v>
      </c>
      <c r="C20" s="57">
        <f t="shared" si="0"/>
        <v>22000</v>
      </c>
      <c r="D20" s="60">
        <v>22000</v>
      </c>
      <c r="E20" s="60"/>
      <c r="F20" s="60"/>
    </row>
    <row r="21" spans="1:6" s="48" customFormat="1" ht="31.5">
      <c r="A21" s="23">
        <v>14040000</v>
      </c>
      <c r="B21" s="24" t="s">
        <v>71</v>
      </c>
      <c r="C21" s="61">
        <f t="shared" si="0"/>
        <v>1424959</v>
      </c>
      <c r="D21" s="77">
        <v>1424959</v>
      </c>
      <c r="E21" s="63"/>
      <c r="F21" s="63"/>
    </row>
    <row r="22" spans="1:6" ht="18" customHeight="1">
      <c r="A22" s="12">
        <v>18000000</v>
      </c>
      <c r="B22" s="17" t="s">
        <v>67</v>
      </c>
      <c r="C22" s="51">
        <f t="shared" si="0"/>
        <v>3110852</v>
      </c>
      <c r="D22" s="56">
        <f>D23+D32+D35</f>
        <v>3110852</v>
      </c>
      <c r="E22" s="56"/>
      <c r="F22" s="56"/>
    </row>
    <row r="23" spans="1:6" ht="18" customHeight="1">
      <c r="A23" s="10">
        <v>18010000</v>
      </c>
      <c r="B23" s="22" t="s">
        <v>68</v>
      </c>
      <c r="C23" s="57">
        <f t="shared" si="0"/>
        <v>1455979</v>
      </c>
      <c r="D23" s="58">
        <v>1455979</v>
      </c>
      <c r="E23" s="60"/>
      <c r="F23" s="60"/>
    </row>
    <row r="24" spans="1:6" ht="45.75" customHeight="1">
      <c r="A24" s="73">
        <v>18010100</v>
      </c>
      <c r="B24" s="76" t="s">
        <v>82</v>
      </c>
      <c r="C24" s="78">
        <v>2979</v>
      </c>
      <c r="D24" s="75">
        <v>2979</v>
      </c>
      <c r="E24" s="75"/>
      <c r="F24" s="75"/>
    </row>
    <row r="25" spans="1:6" ht="47.25">
      <c r="A25" s="8">
        <v>18010200</v>
      </c>
      <c r="B25" s="4" t="s">
        <v>69</v>
      </c>
      <c r="C25" s="53">
        <f t="shared" si="0"/>
        <v>2000</v>
      </c>
      <c r="D25" s="65">
        <v>2000</v>
      </c>
      <c r="E25" s="65"/>
      <c r="F25" s="65"/>
    </row>
    <row r="26" spans="1:6" ht="47.25">
      <c r="A26" s="8">
        <v>18010400</v>
      </c>
      <c r="B26" s="4" t="s">
        <v>72</v>
      </c>
      <c r="C26" s="53">
        <f t="shared" si="0"/>
        <v>50000</v>
      </c>
      <c r="D26" s="65">
        <v>50000</v>
      </c>
      <c r="E26" s="65"/>
      <c r="F26" s="65"/>
    </row>
    <row r="27" spans="1:6" s="47" customFormat="1" ht="15.75">
      <c r="A27" s="8">
        <v>18010500</v>
      </c>
      <c r="B27" s="4" t="s">
        <v>36</v>
      </c>
      <c r="C27" s="53">
        <f t="shared" si="0"/>
        <v>157000</v>
      </c>
      <c r="D27" s="65">
        <v>157000</v>
      </c>
      <c r="E27" s="65"/>
      <c r="F27" s="65"/>
    </row>
    <row r="28" spans="1:6" s="47" customFormat="1" ht="15.75">
      <c r="A28" s="8">
        <v>18010600</v>
      </c>
      <c r="B28" s="4" t="s">
        <v>37</v>
      </c>
      <c r="C28" s="53">
        <f t="shared" si="0"/>
        <v>958400</v>
      </c>
      <c r="D28" s="65">
        <v>958400</v>
      </c>
      <c r="E28" s="65"/>
      <c r="F28" s="65"/>
    </row>
    <row r="29" spans="1:6" s="47" customFormat="1" ht="15.75">
      <c r="A29" s="8">
        <v>18010700</v>
      </c>
      <c r="B29" s="4" t="s">
        <v>38</v>
      </c>
      <c r="C29" s="53">
        <f t="shared" si="0"/>
        <v>33100</v>
      </c>
      <c r="D29" s="65">
        <v>33100</v>
      </c>
      <c r="E29" s="65"/>
      <c r="F29" s="65"/>
    </row>
    <row r="30" spans="1:6" s="47" customFormat="1" ht="15.75">
      <c r="A30" s="8">
        <v>18010900</v>
      </c>
      <c r="B30" s="4" t="s">
        <v>39</v>
      </c>
      <c r="C30" s="53">
        <f t="shared" si="0"/>
        <v>227500</v>
      </c>
      <c r="D30" s="65">
        <v>227500</v>
      </c>
      <c r="E30" s="65"/>
      <c r="F30" s="65"/>
    </row>
    <row r="31" spans="1:6" s="47" customFormat="1" ht="15.75">
      <c r="A31" s="8">
        <v>18011000</v>
      </c>
      <c r="B31" s="4" t="s">
        <v>70</v>
      </c>
      <c r="C31" s="53">
        <f t="shared" si="0"/>
        <v>25000</v>
      </c>
      <c r="D31" s="65">
        <v>25000</v>
      </c>
      <c r="E31" s="65"/>
      <c r="F31" s="65"/>
    </row>
    <row r="32" spans="1:6" s="47" customFormat="1" ht="18" customHeight="1">
      <c r="A32" s="10">
        <v>18030000</v>
      </c>
      <c r="B32" s="22" t="s">
        <v>44</v>
      </c>
      <c r="C32" s="57">
        <f t="shared" si="0"/>
        <v>6000</v>
      </c>
      <c r="D32" s="58">
        <f>D33+D34</f>
        <v>6000</v>
      </c>
      <c r="E32" s="58"/>
      <c r="F32" s="58"/>
    </row>
    <row r="33" spans="1:6" ht="18" customHeight="1">
      <c r="A33" s="11">
        <v>18030100</v>
      </c>
      <c r="B33" s="44" t="s">
        <v>47</v>
      </c>
      <c r="C33" s="59">
        <f t="shared" si="0"/>
        <v>4000</v>
      </c>
      <c r="D33" s="60">
        <v>4000</v>
      </c>
      <c r="E33" s="60"/>
      <c r="F33" s="60"/>
    </row>
    <row r="34" spans="1:6" ht="18" customHeight="1">
      <c r="A34" s="11">
        <v>18030200</v>
      </c>
      <c r="B34" s="44" t="s">
        <v>48</v>
      </c>
      <c r="C34" s="59">
        <f t="shared" si="0"/>
        <v>2000</v>
      </c>
      <c r="D34" s="60">
        <v>2000</v>
      </c>
      <c r="E34" s="60"/>
      <c r="F34" s="60"/>
    </row>
    <row r="35" spans="1:6" s="47" customFormat="1" ht="18" customHeight="1">
      <c r="A35" s="9">
        <v>18050000</v>
      </c>
      <c r="B35" s="3" t="s">
        <v>49</v>
      </c>
      <c r="C35" s="52">
        <f t="shared" si="0"/>
        <v>1648873</v>
      </c>
      <c r="D35" s="64">
        <v>1648873</v>
      </c>
      <c r="E35" s="66"/>
      <c r="F35" s="66"/>
    </row>
    <row r="36" spans="1:6" ht="18" customHeight="1">
      <c r="A36" s="8">
        <v>18050300</v>
      </c>
      <c r="B36" s="4" t="s">
        <v>50</v>
      </c>
      <c r="C36" s="53">
        <f t="shared" si="0"/>
        <v>230000</v>
      </c>
      <c r="D36" s="65">
        <v>230000</v>
      </c>
      <c r="E36" s="58"/>
      <c r="F36" s="58"/>
    </row>
    <row r="37" spans="1:6" ht="18" customHeight="1">
      <c r="A37" s="11">
        <v>18050400</v>
      </c>
      <c r="B37" s="44" t="s">
        <v>51</v>
      </c>
      <c r="C37" s="59">
        <f t="shared" si="0"/>
        <v>1410959</v>
      </c>
      <c r="D37" s="75">
        <v>1410959</v>
      </c>
      <c r="E37" s="64"/>
      <c r="F37" s="64"/>
    </row>
    <row r="38" spans="1:11" ht="69.75" customHeight="1">
      <c r="A38" s="73">
        <v>18050500</v>
      </c>
      <c r="B38" s="80" t="s">
        <v>86</v>
      </c>
      <c r="C38" s="78">
        <f t="shared" si="0"/>
        <v>7914</v>
      </c>
      <c r="D38" s="75">
        <v>7914</v>
      </c>
      <c r="E38" s="74"/>
      <c r="F38" s="74"/>
      <c r="G38" s="81"/>
      <c r="H38" s="81"/>
      <c r="I38" s="81"/>
      <c r="J38" s="81"/>
      <c r="K38" s="81"/>
    </row>
    <row r="39" spans="1:6" s="49" customFormat="1" ht="18" customHeight="1">
      <c r="A39" s="12">
        <v>19000000</v>
      </c>
      <c r="B39" s="17" t="s">
        <v>54</v>
      </c>
      <c r="C39" s="51">
        <f t="shared" si="0"/>
        <v>16900</v>
      </c>
      <c r="D39" s="56">
        <f>D40</f>
        <v>16900</v>
      </c>
      <c r="E39" s="56"/>
      <c r="F39" s="56"/>
    </row>
    <row r="40" spans="1:6" ht="18" customHeight="1">
      <c r="A40" s="10">
        <v>19010000</v>
      </c>
      <c r="B40" s="22" t="s">
        <v>55</v>
      </c>
      <c r="C40" s="57">
        <f t="shared" si="0"/>
        <v>16900</v>
      </c>
      <c r="D40" s="58">
        <f>SUM(D41:D43)</f>
        <v>16900</v>
      </c>
      <c r="E40" s="58"/>
      <c r="F40" s="58"/>
    </row>
    <row r="41" spans="1:6" ht="47.25">
      <c r="A41" s="11">
        <v>19010100</v>
      </c>
      <c r="B41" s="44" t="s">
        <v>56</v>
      </c>
      <c r="C41" s="59">
        <f t="shared" si="0"/>
        <v>7400</v>
      </c>
      <c r="D41" s="60">
        <v>7400</v>
      </c>
      <c r="E41" s="64"/>
      <c r="F41" s="64"/>
    </row>
    <row r="42" spans="1:6" ht="31.5">
      <c r="A42" s="8">
        <v>19010200</v>
      </c>
      <c r="B42" s="4" t="s">
        <v>57</v>
      </c>
      <c r="C42" s="53">
        <f t="shared" si="0"/>
        <v>1400</v>
      </c>
      <c r="D42" s="65">
        <v>1400</v>
      </c>
      <c r="E42" s="58"/>
      <c r="F42" s="58"/>
    </row>
    <row r="43" spans="1:6" ht="47.25">
      <c r="A43" s="11">
        <v>19010300</v>
      </c>
      <c r="B43" s="44" t="s">
        <v>58</v>
      </c>
      <c r="C43" s="59">
        <f t="shared" si="0"/>
        <v>8100</v>
      </c>
      <c r="D43" s="60">
        <v>8100</v>
      </c>
      <c r="E43" s="64"/>
      <c r="F43" s="64"/>
    </row>
    <row r="44" spans="1:6" s="25" customFormat="1" ht="18" customHeight="1">
      <c r="A44" s="21">
        <v>20000000</v>
      </c>
      <c r="B44" s="41" t="s">
        <v>6</v>
      </c>
      <c r="C44" s="50">
        <f t="shared" si="0"/>
        <v>1416314</v>
      </c>
      <c r="D44" s="55">
        <f>D45+D49+D59+D62</f>
        <v>163014</v>
      </c>
      <c r="E44" s="55">
        <f>E45+E49+E59+E62</f>
        <v>1253300</v>
      </c>
      <c r="F44" s="55"/>
    </row>
    <row r="45" spans="1:6" s="5" customFormat="1" ht="18" customHeight="1">
      <c r="A45" s="12">
        <v>21000000</v>
      </c>
      <c r="B45" s="17" t="s">
        <v>7</v>
      </c>
      <c r="C45" s="51">
        <f t="shared" si="0"/>
        <v>5300</v>
      </c>
      <c r="D45" s="56">
        <v>5300</v>
      </c>
      <c r="E45" s="56"/>
      <c r="F45" s="56"/>
    </row>
    <row r="46" spans="1:6" s="5" customFormat="1" ht="42" customHeight="1">
      <c r="A46" s="79">
        <v>21010300</v>
      </c>
      <c r="B46" s="80" t="s">
        <v>87</v>
      </c>
      <c r="C46" s="78">
        <v>300</v>
      </c>
      <c r="D46" s="75">
        <v>300</v>
      </c>
      <c r="E46" s="75"/>
      <c r="F46" s="75"/>
    </row>
    <row r="47" spans="1:6" ht="18.75" customHeight="1">
      <c r="A47" s="10">
        <v>21080000</v>
      </c>
      <c r="B47" s="22" t="s">
        <v>12</v>
      </c>
      <c r="C47" s="57">
        <f t="shared" si="0"/>
        <v>5000</v>
      </c>
      <c r="D47" s="58">
        <f>D48</f>
        <v>5000</v>
      </c>
      <c r="E47" s="58"/>
      <c r="F47" s="58"/>
    </row>
    <row r="48" spans="1:6" s="7" customFormat="1" ht="18" customHeight="1">
      <c r="A48" s="11">
        <v>21081100</v>
      </c>
      <c r="B48" s="44" t="s">
        <v>22</v>
      </c>
      <c r="C48" s="59">
        <f t="shared" si="0"/>
        <v>5000</v>
      </c>
      <c r="D48" s="60">
        <v>5000</v>
      </c>
      <c r="E48" s="60"/>
      <c r="F48" s="60"/>
    </row>
    <row r="49" spans="1:6" s="5" customFormat="1" ht="31.5">
      <c r="A49" s="23">
        <v>22000000</v>
      </c>
      <c r="B49" s="24" t="s">
        <v>8</v>
      </c>
      <c r="C49" s="61">
        <f t="shared" si="0"/>
        <v>156714</v>
      </c>
      <c r="D49" s="62">
        <v>156714</v>
      </c>
      <c r="E49" s="62"/>
      <c r="F49" s="62"/>
    </row>
    <row r="50" spans="1:6" s="5" customFormat="1" ht="15.75" hidden="1">
      <c r="A50" s="9">
        <v>22010000</v>
      </c>
      <c r="B50" s="3" t="s">
        <v>46</v>
      </c>
      <c r="C50" s="51">
        <f t="shared" si="0"/>
        <v>0</v>
      </c>
      <c r="D50" s="56">
        <f>D51</f>
        <v>0</v>
      </c>
      <c r="E50" s="56"/>
      <c r="F50" s="56"/>
    </row>
    <row r="51" spans="1:6" s="5" customFormat="1" ht="31.5" hidden="1">
      <c r="A51" s="11">
        <v>22010300</v>
      </c>
      <c r="B51" s="44" t="s">
        <v>59</v>
      </c>
      <c r="C51" s="61">
        <f t="shared" si="0"/>
        <v>0</v>
      </c>
      <c r="D51" s="62"/>
      <c r="E51" s="62"/>
      <c r="F51" s="62"/>
    </row>
    <row r="52" spans="1:6" s="5" customFormat="1" ht="15.75">
      <c r="A52" s="79">
        <v>22012500</v>
      </c>
      <c r="B52" s="76" t="s">
        <v>88</v>
      </c>
      <c r="C52" s="78">
        <v>46765</v>
      </c>
      <c r="D52" s="75">
        <v>46765</v>
      </c>
      <c r="E52" s="75"/>
      <c r="F52" s="75"/>
    </row>
    <row r="53" spans="1:6" ht="31.5">
      <c r="A53" s="9">
        <v>22080000</v>
      </c>
      <c r="B53" s="3" t="s">
        <v>34</v>
      </c>
      <c r="C53" s="52">
        <f t="shared" si="0"/>
        <v>60000</v>
      </c>
      <c r="D53" s="64">
        <f>D54</f>
        <v>60000</v>
      </c>
      <c r="E53" s="64"/>
      <c r="F53" s="64"/>
    </row>
    <row r="54" spans="1:6" s="7" customFormat="1" ht="31.5">
      <c r="A54" s="8">
        <v>22080400</v>
      </c>
      <c r="B54" s="4" t="s">
        <v>9</v>
      </c>
      <c r="C54" s="57">
        <f t="shared" si="0"/>
        <v>60000</v>
      </c>
      <c r="D54" s="60">
        <v>60000</v>
      </c>
      <c r="E54" s="60"/>
      <c r="F54" s="60"/>
    </row>
    <row r="55" spans="1:6" ht="18" customHeight="1">
      <c r="A55" s="9">
        <v>22090000</v>
      </c>
      <c r="B55" s="3" t="s">
        <v>10</v>
      </c>
      <c r="C55" s="52">
        <f t="shared" si="0"/>
        <v>49949</v>
      </c>
      <c r="D55" s="64">
        <v>49949</v>
      </c>
      <c r="E55" s="64"/>
      <c r="F55" s="64"/>
    </row>
    <row r="56" spans="1:6" ht="47.25">
      <c r="A56" s="8">
        <v>22090100</v>
      </c>
      <c r="B56" s="4" t="s">
        <v>40</v>
      </c>
      <c r="C56" s="53">
        <f t="shared" si="0"/>
        <v>10900</v>
      </c>
      <c r="D56" s="65">
        <v>10900</v>
      </c>
      <c r="E56" s="58"/>
      <c r="F56" s="58"/>
    </row>
    <row r="57" spans="1:6" ht="47.25">
      <c r="A57" s="79">
        <v>22090300</v>
      </c>
      <c r="B57" s="80" t="s">
        <v>89</v>
      </c>
      <c r="C57" s="78">
        <v>714</v>
      </c>
      <c r="D57" s="75">
        <v>714</v>
      </c>
      <c r="E57" s="75"/>
      <c r="F57" s="75"/>
    </row>
    <row r="58" spans="1:6" ht="47.25">
      <c r="A58" s="79">
        <v>22090400</v>
      </c>
      <c r="B58" s="80" t="s">
        <v>90</v>
      </c>
      <c r="C58" s="78">
        <v>38335</v>
      </c>
      <c r="D58" s="75">
        <v>38335</v>
      </c>
      <c r="E58" s="75"/>
      <c r="F58" s="75"/>
    </row>
    <row r="59" spans="1:6" s="5" customFormat="1" ht="18" customHeight="1">
      <c r="A59" s="23">
        <v>24000000</v>
      </c>
      <c r="B59" s="24" t="s">
        <v>11</v>
      </c>
      <c r="C59" s="61">
        <f t="shared" si="0"/>
        <v>51000</v>
      </c>
      <c r="D59" s="62">
        <f>D60</f>
        <v>1000</v>
      </c>
      <c r="E59" s="62">
        <v>50000</v>
      </c>
      <c r="F59" s="62">
        <v>50000</v>
      </c>
    </row>
    <row r="60" spans="1:6" s="7" customFormat="1" ht="19.5" customHeight="1">
      <c r="A60" s="8">
        <v>24060300</v>
      </c>
      <c r="B60" s="4" t="s">
        <v>12</v>
      </c>
      <c r="C60" s="57">
        <f t="shared" si="0"/>
        <v>1000</v>
      </c>
      <c r="D60" s="60">
        <v>1000</v>
      </c>
      <c r="E60" s="60"/>
      <c r="F60" s="60"/>
    </row>
    <row r="61" spans="1:6" s="87" customFormat="1" ht="19.5" customHeight="1">
      <c r="A61" s="79">
        <v>24170000</v>
      </c>
      <c r="B61" s="85" t="s">
        <v>91</v>
      </c>
      <c r="C61" s="86">
        <v>50000</v>
      </c>
      <c r="D61" s="74"/>
      <c r="E61" s="74">
        <v>50000</v>
      </c>
      <c r="F61" s="74">
        <v>50000</v>
      </c>
    </row>
    <row r="62" spans="1:6" s="5" customFormat="1" ht="18" customHeight="1">
      <c r="A62" s="23">
        <v>25000000</v>
      </c>
      <c r="B62" s="24" t="s">
        <v>13</v>
      </c>
      <c r="C62" s="61">
        <f t="shared" si="0"/>
        <v>1203300</v>
      </c>
      <c r="D62" s="62"/>
      <c r="E62" s="62">
        <v>1203300</v>
      </c>
      <c r="F62" s="62"/>
    </row>
    <row r="63" spans="1:6" s="25" customFormat="1" ht="18" customHeight="1">
      <c r="A63" s="21">
        <v>30000000</v>
      </c>
      <c r="B63" s="26" t="s">
        <v>20</v>
      </c>
      <c r="C63" s="50">
        <f t="shared" si="0"/>
        <v>116200</v>
      </c>
      <c r="D63" s="55">
        <v>200</v>
      </c>
      <c r="E63" s="55">
        <f>E65</f>
        <v>116000</v>
      </c>
      <c r="F63" s="55">
        <f>F65</f>
        <v>116000</v>
      </c>
    </row>
    <row r="64" spans="1:7" s="82" customFormat="1" ht="58.5" customHeight="1">
      <c r="A64" s="79">
        <v>31010200</v>
      </c>
      <c r="B64" s="80" t="s">
        <v>94</v>
      </c>
      <c r="C64" s="78">
        <v>200</v>
      </c>
      <c r="D64" s="75">
        <v>200</v>
      </c>
      <c r="E64" s="75"/>
      <c r="F64" s="75"/>
      <c r="G64" s="83"/>
    </row>
    <row r="65" spans="1:6" s="5" customFormat="1" ht="18" customHeight="1">
      <c r="A65" s="12">
        <v>33000000</v>
      </c>
      <c r="B65" s="17" t="s">
        <v>52</v>
      </c>
      <c r="C65" s="51">
        <f t="shared" si="0"/>
        <v>116000</v>
      </c>
      <c r="D65" s="56"/>
      <c r="E65" s="56">
        <f>E66</f>
        <v>116000</v>
      </c>
      <c r="F65" s="56">
        <f>F66</f>
        <v>116000</v>
      </c>
    </row>
    <row r="66" spans="1:6" s="5" customFormat="1" ht="18" customHeight="1">
      <c r="A66" s="10">
        <v>33010000</v>
      </c>
      <c r="B66" s="22" t="s">
        <v>74</v>
      </c>
      <c r="C66" s="57">
        <f t="shared" si="0"/>
        <v>116000</v>
      </c>
      <c r="D66" s="62"/>
      <c r="E66" s="64">
        <f>E67</f>
        <v>116000</v>
      </c>
      <c r="F66" s="64">
        <f>E66</f>
        <v>116000</v>
      </c>
    </row>
    <row r="67" spans="1:6" s="7" customFormat="1" ht="110.25">
      <c r="A67" s="8">
        <v>33010100</v>
      </c>
      <c r="B67" s="4" t="s">
        <v>53</v>
      </c>
      <c r="C67" s="53">
        <f t="shared" si="0"/>
        <v>116000</v>
      </c>
      <c r="D67" s="65"/>
      <c r="E67" s="65">
        <v>116000</v>
      </c>
      <c r="F67" s="65">
        <f>E67</f>
        <v>116000</v>
      </c>
    </row>
    <row r="68" spans="1:6" ht="47.25" hidden="1">
      <c r="A68" s="8">
        <v>50080200</v>
      </c>
      <c r="B68" s="4" t="s">
        <v>41</v>
      </c>
      <c r="C68" s="50">
        <f t="shared" si="0"/>
        <v>0</v>
      </c>
      <c r="D68" s="58"/>
      <c r="E68" s="60"/>
      <c r="F68" s="64"/>
    </row>
    <row r="69" spans="1:8" s="29" customFormat="1" ht="18" customHeight="1">
      <c r="A69" s="28"/>
      <c r="B69" s="42" t="s">
        <v>23</v>
      </c>
      <c r="C69" s="54">
        <f t="shared" si="0"/>
        <v>16744100</v>
      </c>
      <c r="D69" s="67">
        <f>D11+D44+D63</f>
        <v>15374800</v>
      </c>
      <c r="E69" s="67">
        <f>E11+E44+E63</f>
        <v>1369300</v>
      </c>
      <c r="F69" s="67">
        <f>F11+F44+F63+F59</f>
        <v>166000</v>
      </c>
      <c r="G69" s="45"/>
      <c r="H69" s="30"/>
    </row>
    <row r="70" spans="1:6" s="2" customFormat="1" ht="37.5">
      <c r="A70" s="21">
        <v>40000000</v>
      </c>
      <c r="B70" s="26" t="s">
        <v>14</v>
      </c>
      <c r="C70" s="50">
        <f t="shared" si="0"/>
        <v>35725800</v>
      </c>
      <c r="D70" s="55">
        <f>D71</f>
        <v>35725800</v>
      </c>
      <c r="E70" s="55"/>
      <c r="F70" s="55"/>
    </row>
    <row r="71" spans="1:6" s="5" customFormat="1" ht="18" customHeight="1">
      <c r="A71" s="12">
        <v>41000000</v>
      </c>
      <c r="B71" s="17" t="s">
        <v>15</v>
      </c>
      <c r="C71" s="51">
        <f t="shared" si="0"/>
        <v>35725800</v>
      </c>
      <c r="D71" s="56">
        <f>D72+D74</f>
        <v>35725800</v>
      </c>
      <c r="E71" s="56"/>
      <c r="F71" s="56"/>
    </row>
    <row r="72" spans="1:6" ht="18" customHeight="1">
      <c r="A72" s="12">
        <v>41020000</v>
      </c>
      <c r="B72" s="17" t="s">
        <v>16</v>
      </c>
      <c r="C72" s="51">
        <f t="shared" si="0"/>
        <v>1136400</v>
      </c>
      <c r="D72" s="56">
        <f>D73</f>
        <v>1136400</v>
      </c>
      <c r="E72" s="56"/>
      <c r="F72" s="56"/>
    </row>
    <row r="73" spans="1:6" s="7" customFormat="1" ht="15.75">
      <c r="A73" s="11">
        <v>41020100</v>
      </c>
      <c r="B73" s="44" t="s">
        <v>63</v>
      </c>
      <c r="C73" s="59">
        <f t="shared" si="0"/>
        <v>1136400</v>
      </c>
      <c r="D73" s="60">
        <v>1136400</v>
      </c>
      <c r="E73" s="60"/>
      <c r="F73" s="60"/>
    </row>
    <row r="74" spans="1:6" ht="18" customHeight="1">
      <c r="A74" s="23">
        <v>41030000</v>
      </c>
      <c r="B74" s="24" t="s">
        <v>17</v>
      </c>
      <c r="C74" s="61">
        <f t="shared" si="0"/>
        <v>34589400</v>
      </c>
      <c r="D74" s="62">
        <f>SUM(D75:D89)</f>
        <v>34589400</v>
      </c>
      <c r="E74" s="62"/>
      <c r="F74" s="62"/>
    </row>
    <row r="75" spans="1:6" s="7" customFormat="1" ht="78.75">
      <c r="A75" s="8">
        <v>41030600</v>
      </c>
      <c r="B75" s="68" t="s">
        <v>64</v>
      </c>
      <c r="C75" s="53">
        <f t="shared" si="0"/>
        <v>10110000</v>
      </c>
      <c r="D75" s="65">
        <v>10110000</v>
      </c>
      <c r="E75" s="65"/>
      <c r="F75" s="65"/>
    </row>
    <row r="76" spans="1:6" s="7" customFormat="1" ht="140.25" customHeight="1" hidden="1">
      <c r="A76" s="8">
        <v>41030700</v>
      </c>
      <c r="B76" s="4" t="s">
        <v>25</v>
      </c>
      <c r="C76" s="53">
        <f t="shared" si="0"/>
        <v>0</v>
      </c>
      <c r="D76" s="65"/>
      <c r="E76" s="65"/>
      <c r="F76" s="65"/>
    </row>
    <row r="77" spans="1:6" s="7" customFormat="1" ht="94.5">
      <c r="A77" s="8">
        <v>41030800</v>
      </c>
      <c r="B77" s="4" t="s">
        <v>62</v>
      </c>
      <c r="C77" s="53">
        <f t="shared" si="0"/>
        <v>6248500</v>
      </c>
      <c r="D77" s="65">
        <v>6248500</v>
      </c>
      <c r="E77" s="65"/>
      <c r="F77" s="65"/>
    </row>
    <row r="78" spans="1:6" s="7" customFormat="1" ht="220.5">
      <c r="A78" s="8">
        <v>41030900</v>
      </c>
      <c r="B78" s="4" t="s">
        <v>61</v>
      </c>
      <c r="C78" s="53">
        <f t="shared" si="0"/>
        <v>167000</v>
      </c>
      <c r="D78" s="65">
        <v>167000</v>
      </c>
      <c r="E78" s="65"/>
      <c r="F78" s="65"/>
    </row>
    <row r="79" spans="1:6" s="7" customFormat="1" ht="62.25" customHeight="1">
      <c r="A79" s="8">
        <v>41031000</v>
      </c>
      <c r="B79" s="4" t="s">
        <v>24</v>
      </c>
      <c r="C79" s="53">
        <f t="shared" si="0"/>
        <v>286300</v>
      </c>
      <c r="D79" s="65">
        <v>286300</v>
      </c>
      <c r="E79" s="65"/>
      <c r="F79" s="65"/>
    </row>
    <row r="80" spans="1:6" s="7" customFormat="1" ht="62.25" customHeight="1" hidden="1">
      <c r="A80" s="8">
        <v>41031900</v>
      </c>
      <c r="B80" s="4" t="s">
        <v>29</v>
      </c>
      <c r="C80" s="53">
        <f t="shared" si="0"/>
        <v>0</v>
      </c>
      <c r="D80" s="65"/>
      <c r="E80" s="65"/>
      <c r="F80" s="65"/>
    </row>
    <row r="81" spans="1:6" s="7" customFormat="1" ht="47.25" hidden="1">
      <c r="A81" s="8">
        <v>41034500</v>
      </c>
      <c r="B81" s="4" t="s">
        <v>60</v>
      </c>
      <c r="C81" s="53">
        <f t="shared" si="0"/>
        <v>0</v>
      </c>
      <c r="D81" s="65"/>
      <c r="E81" s="65"/>
      <c r="F81" s="65"/>
    </row>
    <row r="82" spans="1:6" s="7" customFormat="1" ht="31.5">
      <c r="A82" s="8">
        <v>41033900</v>
      </c>
      <c r="B82" s="4" t="s">
        <v>65</v>
      </c>
      <c r="C82" s="53">
        <f t="shared" si="0"/>
        <v>7955900</v>
      </c>
      <c r="D82" s="65">
        <v>7955900</v>
      </c>
      <c r="E82" s="65"/>
      <c r="F82" s="65"/>
    </row>
    <row r="83" spans="1:6" s="7" customFormat="1" ht="31.5">
      <c r="A83" s="8">
        <v>41034200</v>
      </c>
      <c r="B83" s="4" t="s">
        <v>66</v>
      </c>
      <c r="C83" s="53">
        <f t="shared" si="0"/>
        <v>9171200</v>
      </c>
      <c r="D83" s="65">
        <v>9171200</v>
      </c>
      <c r="E83" s="65"/>
      <c r="F83" s="65"/>
    </row>
    <row r="84" spans="1:6" s="7" customFormat="1" ht="15.75">
      <c r="A84" s="8">
        <v>41035000</v>
      </c>
      <c r="B84" s="4" t="s">
        <v>33</v>
      </c>
      <c r="C84" s="53">
        <f t="shared" si="0"/>
        <v>51100</v>
      </c>
      <c r="D84" s="69">
        <v>51100</v>
      </c>
      <c r="E84" s="70"/>
      <c r="F84" s="65"/>
    </row>
    <row r="85" spans="1:6" s="7" customFormat="1" ht="110.25">
      <c r="A85" s="8">
        <v>41035800</v>
      </c>
      <c r="B85" s="27" t="s">
        <v>42</v>
      </c>
      <c r="C85" s="53">
        <f aca="true" t="shared" si="1" ref="C85:C93">D85+E85</f>
        <v>599400</v>
      </c>
      <c r="D85" s="65">
        <v>599400</v>
      </c>
      <c r="E85" s="70"/>
      <c r="F85" s="65"/>
    </row>
    <row r="86" spans="1:6" ht="63" hidden="1">
      <c r="A86" s="10">
        <v>41036000</v>
      </c>
      <c r="B86" s="71" t="s">
        <v>30</v>
      </c>
      <c r="C86" s="50">
        <f t="shared" si="1"/>
        <v>0</v>
      </c>
      <c r="D86" s="58"/>
      <c r="E86" s="72"/>
      <c r="F86" s="58"/>
    </row>
    <row r="87" spans="1:6" ht="62.25" customHeight="1" hidden="1">
      <c r="A87" s="9">
        <v>41036300</v>
      </c>
      <c r="B87" s="6" t="s">
        <v>26</v>
      </c>
      <c r="C87" s="50">
        <f t="shared" si="1"/>
        <v>0</v>
      </c>
      <c r="D87" s="58"/>
      <c r="E87" s="72"/>
      <c r="F87" s="58"/>
    </row>
    <row r="88" spans="1:6" ht="62.25" customHeight="1" hidden="1">
      <c r="A88" s="9">
        <v>41037000</v>
      </c>
      <c r="B88" s="6" t="s">
        <v>27</v>
      </c>
      <c r="C88" s="50">
        <f t="shared" si="1"/>
        <v>0</v>
      </c>
      <c r="D88" s="58"/>
      <c r="E88" s="72"/>
      <c r="F88" s="58"/>
    </row>
    <row r="89" spans="1:6" ht="62.25" customHeight="1" hidden="1">
      <c r="A89" s="9">
        <v>41038000</v>
      </c>
      <c r="B89" s="6" t="s">
        <v>28</v>
      </c>
      <c r="C89" s="50">
        <f t="shared" si="1"/>
        <v>0</v>
      </c>
      <c r="D89" s="58"/>
      <c r="E89" s="72"/>
      <c r="F89" s="58"/>
    </row>
    <row r="90" spans="1:6" ht="62.25" customHeight="1" hidden="1">
      <c r="A90" s="9">
        <v>41038200</v>
      </c>
      <c r="B90" s="6" t="s">
        <v>32</v>
      </c>
      <c r="C90" s="50">
        <f t="shared" si="1"/>
        <v>0</v>
      </c>
      <c r="D90" s="58"/>
      <c r="E90" s="72"/>
      <c r="F90" s="58"/>
    </row>
    <row r="91" spans="1:6" s="5" customFormat="1" ht="15" customHeight="1" hidden="1">
      <c r="A91" s="23">
        <v>43000000</v>
      </c>
      <c r="B91" s="24" t="s">
        <v>31</v>
      </c>
      <c r="C91" s="50">
        <f t="shared" si="1"/>
        <v>0</v>
      </c>
      <c r="D91" s="56"/>
      <c r="E91" s="56">
        <f>E92</f>
        <v>0</v>
      </c>
      <c r="F91" s="56">
        <f>F92</f>
        <v>0</v>
      </c>
    </row>
    <row r="92" spans="1:6" ht="31.5" hidden="1">
      <c r="A92" s="10">
        <v>43010000</v>
      </c>
      <c r="B92" s="22" t="s">
        <v>18</v>
      </c>
      <c r="C92" s="50">
        <f t="shared" si="1"/>
        <v>0</v>
      </c>
      <c r="D92" s="58"/>
      <c r="E92" s="58">
        <v>0</v>
      </c>
      <c r="F92" s="58">
        <f>E92</f>
        <v>0</v>
      </c>
    </row>
    <row r="93" spans="1:6" s="31" customFormat="1" ht="18" customHeight="1">
      <c r="A93" s="28"/>
      <c r="B93" s="42" t="s">
        <v>19</v>
      </c>
      <c r="C93" s="54">
        <f t="shared" si="1"/>
        <v>52469900</v>
      </c>
      <c r="D93" s="67">
        <f>D69+D70</f>
        <v>51100600</v>
      </c>
      <c r="E93" s="67">
        <f>E69+E70</f>
        <v>1369300</v>
      </c>
      <c r="F93" s="67">
        <f>F69</f>
        <v>166000</v>
      </c>
    </row>
    <row r="94" spans="1:3" ht="15.75" customHeight="1">
      <c r="A94" s="13"/>
      <c r="B94" s="43"/>
      <c r="C94" s="43"/>
    </row>
    <row r="95" spans="1:5" ht="15.75" customHeight="1">
      <c r="A95" s="13"/>
      <c r="B95" s="43"/>
      <c r="C95" s="43"/>
      <c r="E95" s="37"/>
    </row>
    <row r="96" spans="1:3" ht="16.5" customHeight="1">
      <c r="A96" s="14"/>
      <c r="B96" s="18"/>
      <c r="C96" s="18"/>
    </row>
    <row r="97" spans="1:3" ht="18.75">
      <c r="A97" s="16"/>
      <c r="B97" s="46"/>
      <c r="C97" s="46"/>
    </row>
  </sheetData>
  <sheetProtection/>
  <mergeCells count="7">
    <mergeCell ref="E2:G4"/>
    <mergeCell ref="A8:A9"/>
    <mergeCell ref="B8:B9"/>
    <mergeCell ref="D8:D9"/>
    <mergeCell ref="E8:F8"/>
    <mergeCell ref="C8:C9"/>
    <mergeCell ref="A6:F6"/>
  </mergeCells>
  <printOptions horizontalCentered="1"/>
  <pageMargins left="0.3937007874015748" right="0.3937007874015748" top="0.9448818897637796" bottom="0.35433070866141736" header="0" footer="0"/>
  <pageSetup horizontalDpi="600" verticalDpi="600" orientation="landscape" paperSize="9" scale="60" r:id="rId1"/>
  <rowBreaks count="2" manualBreakCount="2">
    <brk id="36" max="7" man="1"/>
    <brk id="7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2015-08-10T13:29:42Z</cp:lastPrinted>
  <dcterms:created xsi:type="dcterms:W3CDTF">2004-10-20T08:35:41Z</dcterms:created>
  <dcterms:modified xsi:type="dcterms:W3CDTF">2015-10-09T09:56:39Z</dcterms:modified>
  <cp:category/>
  <cp:version/>
  <cp:contentType/>
  <cp:contentStatus/>
</cp:coreProperties>
</file>